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1910" windowHeight="5520" activeTab="1"/>
  </bookViews>
  <sheets>
    <sheet name="Raw Data" sheetId="1" r:id="rId1"/>
    <sheet name="Solver Model" sheetId="4" r:id="rId2"/>
    <sheet name="solution summary" sheetId="2" r:id="rId3"/>
  </sheets>
  <definedNames>
    <definedName name="solver_adj" localSheetId="1" hidden="1">'Solver Model'!$I$3:$I$34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bd" localSheetId="1" hidden="1">2</definedName>
    <definedName name="solver_itr" localSheetId="1" hidden="1">100</definedName>
    <definedName name="solver_lhs1" localSheetId="1" hidden="1">'Solver Model'!$I$35</definedName>
    <definedName name="solver_lhs2" localSheetId="1" hidden="1">'Solver Model'!$I$3:$I$34</definedName>
    <definedName name="solver_lhs3" localSheetId="1" hidden="1">'Solver Model'!$L$35</definedName>
    <definedName name="solver_lhs4" localSheetId="1" hidden="1">'Solver Model'!$M$35</definedName>
    <definedName name="solver_lhs5" localSheetId="1" hidden="1">'Solver Model'!$N$3:$N$34</definedName>
    <definedName name="solver_lhs6" localSheetId="1" hidden="1">'Solver Model'!$N$3:$N$34</definedName>
    <definedName name="solver_lin" localSheetId="1" hidden="1">1</definedName>
    <definedName name="solver_lva" localSheetId="1" hidden="1">2</definedName>
    <definedName name="solver_mip" localSheetId="1" hidden="1">5000</definedName>
    <definedName name="solver_mni" localSheetId="1" hidden="1">30</definedName>
    <definedName name="solver_mrt" localSheetId="1" hidden="1">0.075</definedName>
    <definedName name="solver_neg" localSheetId="1" hidden="1">1</definedName>
    <definedName name="solver_nod" localSheetId="1" hidden="1">5000</definedName>
    <definedName name="solver_num" localSheetId="1" hidden="1">5</definedName>
    <definedName name="solver_nwt" localSheetId="1" hidden="1">1</definedName>
    <definedName name="solver_ofx" localSheetId="1" hidden="1">2</definedName>
    <definedName name="solver_opt" localSheetId="1" hidden="1">'Solver Model'!$K$37</definedName>
    <definedName name="solver_piv" localSheetId="1" hidden="1">0.000001</definedName>
    <definedName name="solver_pre" localSheetId="1" hidden="1">0.000001</definedName>
    <definedName name="solver_pro" localSheetId="1" hidden="1">2</definedName>
    <definedName name="solver_rbv" localSheetId="1" hidden="1">1</definedName>
    <definedName name="solver_red" localSheetId="1" hidden="1">0.000001</definedName>
    <definedName name="solver_rel1" localSheetId="1" hidden="1">2</definedName>
    <definedName name="solver_rel2" localSheetId="1" hidden="1">5</definedName>
    <definedName name="solver_rel3" localSheetId="1" hidden="1">1</definedName>
    <definedName name="solver_rel4" localSheetId="1" hidden="1">1</definedName>
    <definedName name="solver_rel5" localSheetId="1" hidden="1">3</definedName>
    <definedName name="solver_rel6" localSheetId="1" hidden="1">3</definedName>
    <definedName name="solver_reo" localSheetId="1" hidden="1">2</definedName>
    <definedName name="solver_rep" localSheetId="1" hidden="1">2</definedName>
    <definedName name="solver_rhs1" localSheetId="1" hidden="1">'Solver Model'!$I$37</definedName>
    <definedName name="solver_rhs2" localSheetId="1" hidden="1">binary</definedName>
    <definedName name="solver_rhs3" localSheetId="1" hidden="1">'Solver Model'!$L$37</definedName>
    <definedName name="solver_rhs4" localSheetId="1" hidden="1">'Solver Model'!$M$37</definedName>
    <definedName name="solver_rhs5" localSheetId="1" hidden="1">'Solver Model'!$P$3:$P$34</definedName>
    <definedName name="solver_rhs6" localSheetId="1" hidden="1">'Solver Model'!#REF!</definedName>
    <definedName name="solver_rlx" localSheetId="1" hidden="1">2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std" localSheetId="1" hidden="1">1</definedName>
    <definedName name="solver_tim" localSheetId="1" hidden="1">100</definedName>
    <definedName name="solver_tol" localSheetId="1" hidden="1">0.0005</definedName>
    <definedName name="solver_typ" localSheetId="1" hidden="1">1</definedName>
    <definedName name="solver_val" localSheetId="1" hidden="1">0</definedName>
    <definedName name="solver_ver" localSheetId="1" hidden="1">2</definedName>
  </definedNames>
  <calcPr calcId="124519"/>
</workbook>
</file>

<file path=xl/calcChain.xml><?xml version="1.0" encoding="utf-8"?>
<calcChain xmlns="http://schemas.openxmlformats.org/spreadsheetml/2006/main">
  <c r="K3" i="4"/>
  <c r="M35"/>
  <c r="L35"/>
  <c r="I35"/>
  <c r="N3"/>
  <c r="M3"/>
  <c r="L3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P3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M16"/>
  <c r="L16"/>
  <c r="M15"/>
  <c r="L15"/>
  <c r="M14"/>
  <c r="L14"/>
  <c r="M13"/>
  <c r="L13"/>
  <c r="M12"/>
  <c r="L12"/>
  <c r="M11"/>
  <c r="L11"/>
  <c r="M10"/>
  <c r="L10"/>
  <c r="M9"/>
  <c r="L9"/>
  <c r="M8"/>
  <c r="L8"/>
  <c r="M7"/>
  <c r="L7"/>
  <c r="M6"/>
  <c r="L6"/>
  <c r="M5"/>
  <c r="L5"/>
  <c r="M4"/>
  <c r="L4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N35"/>
  <c r="K37" l="1"/>
</calcChain>
</file>

<file path=xl/comments1.xml><?xml version="1.0" encoding="utf-8"?>
<comments xmlns="http://schemas.openxmlformats.org/spreadsheetml/2006/main">
  <authors>
    <author>User</author>
  </authors>
  <commentList>
    <comment ref="K3" authorId="0">
      <text>
        <r>
          <rPr>
            <b/>
            <sz val="8"/>
            <color indexed="81"/>
            <rFont val="Tahoma"/>
            <family val="2"/>
          </rPr>
          <t>=SUM(C3,D3,E3,F3)*I3</t>
        </r>
      </text>
    </comment>
    <comment ref="L3" authorId="0">
      <text>
        <r>
          <rPr>
            <b/>
            <sz val="8"/>
            <color indexed="81"/>
            <rFont val="Tahoma"/>
            <family val="2"/>
          </rPr>
          <t>=B3*I3</t>
        </r>
      </text>
    </comment>
    <comment ref="M3" authorId="0">
      <text>
        <r>
          <rPr>
            <b/>
            <sz val="8"/>
            <color indexed="81"/>
            <rFont val="Tahoma"/>
            <family val="2"/>
          </rPr>
          <t>=G3*I3</t>
        </r>
      </text>
    </comment>
    <comment ref="N3" authorId="0">
      <text>
        <r>
          <rPr>
            <b/>
            <sz val="8"/>
            <color indexed="81"/>
            <rFont val="Tahoma"/>
            <family val="2"/>
          </rPr>
          <t>=IF(I3=1,H3*I3,10)</t>
        </r>
      </text>
    </comment>
    <comment ref="I35" authorId="0">
      <text>
        <r>
          <rPr>
            <b/>
            <sz val="8"/>
            <color indexed="81"/>
            <rFont val="Tahoma"/>
            <family val="2"/>
          </rPr>
          <t>=SUM(I3:I34)</t>
        </r>
      </text>
    </comment>
    <comment ref="L35" authorId="0">
      <text>
        <r>
          <rPr>
            <b/>
            <sz val="8"/>
            <color indexed="81"/>
            <rFont val="Tahoma"/>
            <family val="2"/>
          </rPr>
          <t>=MAX(L3:L34)</t>
        </r>
      </text>
    </comment>
    <comment ref="M35" authorId="0">
      <text>
        <r>
          <rPr>
            <b/>
            <sz val="8"/>
            <color indexed="81"/>
            <rFont val="Tahoma"/>
            <family val="2"/>
          </rPr>
          <t>=MAX(M3:M34)</t>
        </r>
      </text>
    </comment>
  </commentList>
</comments>
</file>

<file path=xl/sharedStrings.xml><?xml version="1.0" encoding="utf-8"?>
<sst xmlns="http://schemas.openxmlformats.org/spreadsheetml/2006/main" count="135" uniqueCount="47">
  <si>
    <t>Restaurant Name</t>
  </si>
  <si>
    <t>Price</t>
  </si>
  <si>
    <t>Food</t>
  </si>
  <si>
    <t>Service</t>
  </si>
  <si>
    <t>Value</t>
  </si>
  <si>
    <t>Atmosphere</t>
  </si>
  <si>
    <t>Distance</t>
  </si>
  <si>
    <t>Antica Venezia</t>
  </si>
  <si>
    <t>Artepasta</t>
  </si>
  <si>
    <t>Barbuto</t>
  </si>
  <si>
    <t>Bleecker Street Pizza</t>
  </si>
  <si>
    <t>Cafe Panino Mucho Giusto</t>
  </si>
  <si>
    <t># of Reviews</t>
  </si>
  <si>
    <t>Centro Vinoteca</t>
  </si>
  <si>
    <t>Corsino</t>
  </si>
  <si>
    <t>Crispo</t>
  </si>
  <si>
    <t>Due Amici</t>
  </si>
  <si>
    <t>Dell'Anima</t>
  </si>
  <si>
    <t>Pepe Verde To Go</t>
    <phoneticPr fontId="0" type="noConversion"/>
  </si>
  <si>
    <t>Piccolo Angolo</t>
    <phoneticPr fontId="0" type="noConversion"/>
  </si>
  <si>
    <t>Revel</t>
    <phoneticPr fontId="0" type="noConversion"/>
  </si>
  <si>
    <t>Rivoli Pizza II</t>
    <phoneticPr fontId="0" type="noConversion"/>
  </si>
  <si>
    <t>Sanpanino</t>
    <phoneticPr fontId="0" type="noConversion"/>
  </si>
  <si>
    <t>Sant Ambroues</t>
    <phoneticPr fontId="0" type="noConversion"/>
  </si>
  <si>
    <t>Tanti Baci</t>
    <phoneticPr fontId="0" type="noConversion"/>
  </si>
  <si>
    <t>Valbella</t>
    <phoneticPr fontId="0" type="noConversion"/>
  </si>
  <si>
    <t>Vento</t>
    <phoneticPr fontId="0" type="noConversion"/>
  </si>
  <si>
    <t xml:space="preserve">Zampa </t>
    <phoneticPr fontId="0" type="noConversion"/>
  </si>
  <si>
    <t xml:space="preserve">Zucca Trattoria </t>
    <phoneticPr fontId="0" type="noConversion"/>
  </si>
  <si>
    <t>Gaetanas</t>
  </si>
  <si>
    <t>I sodi</t>
  </si>
  <si>
    <t>I Tre Merli Bistro</t>
  </si>
  <si>
    <t>L'Artusi</t>
  </si>
  <si>
    <t>La Carbonara</t>
  </si>
  <si>
    <t>La Focaccia</t>
  </si>
  <si>
    <t>Macelleria</t>
  </si>
  <si>
    <t>Malatesta Trattoria</t>
  </si>
  <si>
    <t>Morandi</t>
  </si>
  <si>
    <t>Nero D'Avola</t>
  </si>
  <si>
    <t>Organika</t>
  </si>
  <si>
    <t>Objective: Maximize Utility</t>
  </si>
  <si>
    <t>&gt;=</t>
  </si>
  <si>
    <t>&lt;=</t>
  </si>
  <si>
    <t>Total Points</t>
  </si>
  <si>
    <t>Yes/No</t>
  </si>
  <si>
    <t>=</t>
  </si>
  <si>
    <t>Source: Menupages, Googlemaps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</si>
</sst>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theme="3" tint="0.39994506668294322"/>
      </left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 style="thick">
        <color theme="3" tint="0.39994506668294322"/>
      </right>
      <top/>
      <bottom style="thick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Fill="1"/>
    <xf numFmtId="0" fontId="1" fillId="0" borderId="0" xfId="0" applyFont="1"/>
    <xf numFmtId="0" fontId="0" fillId="0" borderId="0" xfId="0" quotePrefix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1" fillId="0" borderId="0" xfId="0" applyFont="1" applyFill="1"/>
    <xf numFmtId="0" fontId="0" fillId="0" borderId="0" xfId="0" applyFill="1"/>
    <xf numFmtId="0" fontId="1" fillId="0" borderId="5" xfId="0" applyFont="1" applyFill="1" applyBorder="1"/>
    <xf numFmtId="0" fontId="0" fillId="0" borderId="5" xfId="0" applyFill="1" applyBorder="1"/>
    <xf numFmtId="0" fontId="1" fillId="0" borderId="5" xfId="0" applyFont="1" applyFill="1" applyBorder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34"/>
  <sheetViews>
    <sheetView showGridLines="0" workbookViewId="0">
      <selection activeCell="J13" sqref="J13"/>
    </sheetView>
  </sheetViews>
  <sheetFormatPr defaultRowHeight="15"/>
  <cols>
    <col min="1" max="1" width="24.5703125" bestFit="1" customWidth="1"/>
    <col min="2" max="3" width="5.42578125" bestFit="1" customWidth="1"/>
    <col min="4" max="4" width="7.42578125" bestFit="1" customWidth="1"/>
    <col min="5" max="5" width="6.140625" bestFit="1" customWidth="1"/>
    <col min="6" max="6" width="12" bestFit="1" customWidth="1"/>
    <col min="7" max="7" width="8.5703125" bestFit="1" customWidth="1"/>
    <col min="8" max="8" width="12.140625" bestFit="1" customWidth="1"/>
  </cols>
  <sheetData>
    <row r="2" spans="1:10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12</v>
      </c>
      <c r="J2" s="16" t="s">
        <v>46</v>
      </c>
    </row>
    <row r="3" spans="1:10">
      <c r="A3" t="s">
        <v>7</v>
      </c>
      <c r="B3">
        <v>3</v>
      </c>
      <c r="C3">
        <v>4.5</v>
      </c>
      <c r="D3">
        <v>4.5</v>
      </c>
      <c r="E3">
        <v>4.5</v>
      </c>
      <c r="F3">
        <v>4.5</v>
      </c>
      <c r="G3">
        <v>1</v>
      </c>
      <c r="H3">
        <v>87</v>
      </c>
    </row>
    <row r="4" spans="1:10">
      <c r="A4" t="s">
        <v>8</v>
      </c>
      <c r="B4">
        <v>3</v>
      </c>
      <c r="C4">
        <v>3.5</v>
      </c>
      <c r="D4">
        <v>3</v>
      </c>
      <c r="E4">
        <v>3.5</v>
      </c>
      <c r="F4">
        <v>3.5</v>
      </c>
      <c r="G4">
        <v>0.7</v>
      </c>
      <c r="H4">
        <v>31</v>
      </c>
    </row>
    <row r="5" spans="1:10">
      <c r="A5" t="s">
        <v>9</v>
      </c>
      <c r="B5">
        <v>4</v>
      </c>
      <c r="C5">
        <v>4</v>
      </c>
      <c r="D5">
        <v>4.5</v>
      </c>
      <c r="E5">
        <v>3.5</v>
      </c>
      <c r="F5">
        <v>4</v>
      </c>
      <c r="G5">
        <v>1.2</v>
      </c>
      <c r="H5">
        <v>41</v>
      </c>
    </row>
    <row r="6" spans="1:10">
      <c r="A6" t="s">
        <v>10</v>
      </c>
      <c r="B6">
        <v>2</v>
      </c>
      <c r="C6">
        <v>4.5</v>
      </c>
      <c r="D6">
        <v>4</v>
      </c>
      <c r="E6">
        <v>4</v>
      </c>
      <c r="F6">
        <v>3</v>
      </c>
      <c r="G6">
        <v>0.7</v>
      </c>
      <c r="H6">
        <v>41</v>
      </c>
    </row>
    <row r="7" spans="1:10">
      <c r="A7" t="s">
        <v>11</v>
      </c>
      <c r="B7">
        <v>2</v>
      </c>
      <c r="C7">
        <v>5</v>
      </c>
      <c r="D7">
        <v>5</v>
      </c>
      <c r="E7">
        <v>5</v>
      </c>
      <c r="F7">
        <v>5</v>
      </c>
      <c r="G7">
        <v>0.9</v>
      </c>
      <c r="H7">
        <v>2</v>
      </c>
    </row>
    <row r="8" spans="1:10">
      <c r="A8" t="s">
        <v>13</v>
      </c>
      <c r="B8">
        <v>5</v>
      </c>
      <c r="C8">
        <v>3.5</v>
      </c>
      <c r="D8">
        <v>3</v>
      </c>
      <c r="E8">
        <v>3</v>
      </c>
      <c r="F8">
        <v>4</v>
      </c>
      <c r="G8">
        <v>0.7</v>
      </c>
      <c r="H8">
        <v>40</v>
      </c>
    </row>
    <row r="9" spans="1:10">
      <c r="A9" t="s">
        <v>14</v>
      </c>
      <c r="B9">
        <v>3</v>
      </c>
      <c r="C9">
        <v>4</v>
      </c>
      <c r="D9">
        <v>4.5</v>
      </c>
      <c r="E9">
        <v>4</v>
      </c>
      <c r="F9">
        <v>4.5</v>
      </c>
      <c r="G9">
        <v>1.3</v>
      </c>
      <c r="H9">
        <v>3</v>
      </c>
    </row>
    <row r="10" spans="1:10">
      <c r="A10" t="s">
        <v>15</v>
      </c>
      <c r="B10">
        <v>4</v>
      </c>
      <c r="C10">
        <v>4.5</v>
      </c>
      <c r="D10">
        <v>3.5</v>
      </c>
      <c r="E10">
        <v>4</v>
      </c>
      <c r="F10">
        <v>4</v>
      </c>
      <c r="G10">
        <v>0.8</v>
      </c>
      <c r="H10">
        <v>75</v>
      </c>
    </row>
    <row r="11" spans="1:10">
      <c r="A11" t="s">
        <v>17</v>
      </c>
      <c r="B11">
        <v>4</v>
      </c>
      <c r="C11">
        <v>4</v>
      </c>
      <c r="D11">
        <v>3.5</v>
      </c>
      <c r="E11">
        <v>3.5</v>
      </c>
      <c r="F11">
        <v>3.5</v>
      </c>
      <c r="G11">
        <v>0.4</v>
      </c>
      <c r="H11">
        <v>29</v>
      </c>
    </row>
    <row r="12" spans="1:10">
      <c r="A12" t="s">
        <v>16</v>
      </c>
      <c r="B12">
        <v>2</v>
      </c>
      <c r="C12">
        <v>3.5</v>
      </c>
      <c r="D12">
        <v>3</v>
      </c>
      <c r="E12">
        <v>3</v>
      </c>
      <c r="F12">
        <v>3</v>
      </c>
      <c r="G12">
        <v>0.9</v>
      </c>
      <c r="H12">
        <v>17</v>
      </c>
    </row>
    <row r="13" spans="1:10">
      <c r="A13" t="s">
        <v>29</v>
      </c>
      <c r="B13">
        <v>3</v>
      </c>
      <c r="C13">
        <v>4</v>
      </c>
      <c r="D13">
        <v>4</v>
      </c>
      <c r="E13">
        <v>4</v>
      </c>
      <c r="F13">
        <v>4</v>
      </c>
      <c r="G13">
        <v>0.7</v>
      </c>
      <c r="H13">
        <v>31</v>
      </c>
    </row>
    <row r="14" spans="1:10">
      <c r="A14" t="s">
        <v>30</v>
      </c>
      <c r="B14">
        <v>5</v>
      </c>
      <c r="C14">
        <v>4</v>
      </c>
      <c r="D14">
        <v>4</v>
      </c>
      <c r="E14">
        <v>3</v>
      </c>
      <c r="F14">
        <v>4.5</v>
      </c>
      <c r="G14">
        <v>0.6</v>
      </c>
      <c r="H14">
        <v>4</v>
      </c>
    </row>
    <row r="15" spans="1:10">
      <c r="A15" t="s">
        <v>31</v>
      </c>
      <c r="B15">
        <v>3</v>
      </c>
      <c r="C15">
        <v>4</v>
      </c>
      <c r="D15">
        <v>3.5</v>
      </c>
      <c r="E15">
        <v>4</v>
      </c>
      <c r="F15">
        <v>4</v>
      </c>
      <c r="G15">
        <v>0.5</v>
      </c>
      <c r="H15">
        <v>23</v>
      </c>
    </row>
    <row r="16" spans="1:10">
      <c r="A16" t="s">
        <v>33</v>
      </c>
      <c r="B16">
        <v>3</v>
      </c>
      <c r="C16">
        <v>4</v>
      </c>
      <c r="D16">
        <v>4</v>
      </c>
      <c r="E16">
        <v>4.5</v>
      </c>
      <c r="F16">
        <v>3.5</v>
      </c>
      <c r="G16">
        <v>0.9</v>
      </c>
      <c r="H16">
        <v>16</v>
      </c>
    </row>
    <row r="17" spans="1:8">
      <c r="A17" t="s">
        <v>34</v>
      </c>
      <c r="B17">
        <v>3</v>
      </c>
      <c r="C17">
        <v>3.5</v>
      </c>
      <c r="D17">
        <v>3.5</v>
      </c>
      <c r="E17">
        <v>3.5</v>
      </c>
      <c r="F17">
        <v>4</v>
      </c>
      <c r="G17">
        <v>0.7</v>
      </c>
      <c r="H17">
        <v>28</v>
      </c>
    </row>
    <row r="18" spans="1:8">
      <c r="A18" t="s">
        <v>32</v>
      </c>
      <c r="B18">
        <v>3</v>
      </c>
      <c r="C18">
        <v>4</v>
      </c>
      <c r="D18">
        <v>4.5</v>
      </c>
      <c r="E18">
        <v>3.5</v>
      </c>
      <c r="F18">
        <v>4</v>
      </c>
      <c r="G18">
        <v>0.7</v>
      </c>
      <c r="H18">
        <v>9</v>
      </c>
    </row>
    <row r="19" spans="1:8">
      <c r="A19" t="s">
        <v>35</v>
      </c>
      <c r="B19">
        <v>4</v>
      </c>
      <c r="C19">
        <v>3.5</v>
      </c>
      <c r="D19">
        <v>2.5</v>
      </c>
      <c r="E19">
        <v>3</v>
      </c>
      <c r="F19">
        <v>3.5</v>
      </c>
      <c r="G19">
        <v>1</v>
      </c>
      <c r="H19">
        <v>27</v>
      </c>
    </row>
    <row r="20" spans="1:8">
      <c r="A20" t="s">
        <v>36</v>
      </c>
      <c r="B20">
        <v>3</v>
      </c>
      <c r="C20">
        <v>4.5</v>
      </c>
      <c r="D20">
        <v>4.5</v>
      </c>
      <c r="E20">
        <v>4.5</v>
      </c>
      <c r="F20">
        <v>4.5</v>
      </c>
      <c r="G20">
        <v>0.8</v>
      </c>
      <c r="H20">
        <v>17</v>
      </c>
    </row>
    <row r="21" spans="1:8">
      <c r="A21" t="s">
        <v>37</v>
      </c>
      <c r="B21">
        <v>4</v>
      </c>
      <c r="C21">
        <v>3.5</v>
      </c>
      <c r="D21">
        <v>3.5</v>
      </c>
      <c r="E21">
        <v>3</v>
      </c>
      <c r="F21">
        <v>3.5</v>
      </c>
      <c r="G21">
        <v>0.6</v>
      </c>
      <c r="H21">
        <v>53</v>
      </c>
    </row>
    <row r="22" spans="1:8">
      <c r="A22" t="s">
        <v>38</v>
      </c>
      <c r="B22">
        <v>4</v>
      </c>
      <c r="C22">
        <v>4</v>
      </c>
      <c r="D22">
        <v>3.5</v>
      </c>
      <c r="E22">
        <v>3.5</v>
      </c>
      <c r="F22">
        <v>4</v>
      </c>
      <c r="G22">
        <v>1</v>
      </c>
      <c r="H22">
        <v>26</v>
      </c>
    </row>
    <row r="23" spans="1:8">
      <c r="A23" s="1" t="s">
        <v>39</v>
      </c>
      <c r="B23" s="1">
        <v>3</v>
      </c>
      <c r="C23" s="1">
        <v>4</v>
      </c>
      <c r="D23" s="1">
        <v>2.5</v>
      </c>
      <c r="E23" s="1">
        <v>3.5</v>
      </c>
      <c r="F23" s="1">
        <v>4</v>
      </c>
      <c r="G23" s="1">
        <v>0.5</v>
      </c>
      <c r="H23" s="1">
        <v>3</v>
      </c>
    </row>
    <row r="24" spans="1:8">
      <c r="A24" t="s">
        <v>18</v>
      </c>
      <c r="B24">
        <v>2</v>
      </c>
      <c r="C24">
        <v>4</v>
      </c>
      <c r="D24">
        <v>3.5</v>
      </c>
      <c r="E24">
        <v>4.5</v>
      </c>
      <c r="F24">
        <v>3.5</v>
      </c>
      <c r="G24">
        <v>0.8</v>
      </c>
      <c r="H24">
        <v>21</v>
      </c>
    </row>
    <row r="25" spans="1:8">
      <c r="A25" t="s">
        <v>19</v>
      </c>
      <c r="B25">
        <v>5</v>
      </c>
      <c r="C25">
        <v>4.5</v>
      </c>
      <c r="D25">
        <v>4</v>
      </c>
      <c r="E25">
        <v>4.5</v>
      </c>
      <c r="F25">
        <v>4</v>
      </c>
      <c r="G25">
        <v>0.9</v>
      </c>
      <c r="H25">
        <v>54</v>
      </c>
    </row>
    <row r="26" spans="1:8">
      <c r="A26" t="s">
        <v>20</v>
      </c>
      <c r="B26">
        <v>5</v>
      </c>
      <c r="C26">
        <v>3</v>
      </c>
      <c r="D26">
        <v>2.5</v>
      </c>
      <c r="E26">
        <v>3</v>
      </c>
      <c r="F26">
        <v>4</v>
      </c>
      <c r="G26">
        <v>1.2</v>
      </c>
      <c r="H26">
        <v>12</v>
      </c>
    </row>
    <row r="27" spans="1:8">
      <c r="A27" t="s">
        <v>21</v>
      </c>
      <c r="B27">
        <v>2</v>
      </c>
      <c r="C27">
        <v>4</v>
      </c>
      <c r="D27">
        <v>5</v>
      </c>
      <c r="E27">
        <v>4.5</v>
      </c>
      <c r="F27">
        <v>5</v>
      </c>
      <c r="G27">
        <v>0.8</v>
      </c>
      <c r="H27">
        <v>5</v>
      </c>
    </row>
    <row r="28" spans="1:8">
      <c r="A28" t="s">
        <v>22</v>
      </c>
      <c r="B28">
        <v>1</v>
      </c>
      <c r="C28">
        <v>4.5</v>
      </c>
      <c r="D28">
        <v>4.5</v>
      </c>
      <c r="E28">
        <v>4</v>
      </c>
      <c r="F28">
        <v>4</v>
      </c>
      <c r="G28">
        <v>0.8</v>
      </c>
      <c r="H28">
        <v>21</v>
      </c>
    </row>
    <row r="29" spans="1:8">
      <c r="A29" t="s">
        <v>23</v>
      </c>
      <c r="B29">
        <v>4</v>
      </c>
      <c r="C29">
        <v>3.5</v>
      </c>
      <c r="D29">
        <v>3.5</v>
      </c>
      <c r="E29">
        <v>3</v>
      </c>
      <c r="F29">
        <v>3.5</v>
      </c>
      <c r="G29">
        <v>0.7</v>
      </c>
      <c r="H29">
        <v>24</v>
      </c>
    </row>
    <row r="30" spans="1:8">
      <c r="A30" t="s">
        <v>24</v>
      </c>
      <c r="B30">
        <v>2</v>
      </c>
      <c r="C30">
        <v>3.5</v>
      </c>
      <c r="D30">
        <v>3.5</v>
      </c>
      <c r="E30">
        <v>3</v>
      </c>
      <c r="F30">
        <v>3.5</v>
      </c>
      <c r="G30">
        <v>0.5</v>
      </c>
      <c r="H30">
        <v>10</v>
      </c>
    </row>
    <row r="31" spans="1:8">
      <c r="A31" t="s">
        <v>25</v>
      </c>
      <c r="B31">
        <v>5</v>
      </c>
      <c r="C31">
        <v>4</v>
      </c>
      <c r="D31">
        <v>4</v>
      </c>
      <c r="E31">
        <v>3.5</v>
      </c>
      <c r="F31">
        <v>4.5</v>
      </c>
      <c r="G31">
        <v>1.1000000000000001</v>
      </c>
      <c r="H31">
        <v>29</v>
      </c>
    </row>
    <row r="32" spans="1:8">
      <c r="A32" t="s">
        <v>26</v>
      </c>
      <c r="B32">
        <v>3</v>
      </c>
      <c r="C32">
        <v>3.5</v>
      </c>
      <c r="D32">
        <v>3.5</v>
      </c>
      <c r="E32">
        <v>3</v>
      </c>
      <c r="F32">
        <v>4</v>
      </c>
      <c r="G32">
        <v>1.2</v>
      </c>
      <c r="H32">
        <v>61</v>
      </c>
    </row>
    <row r="33" spans="1:8">
      <c r="A33" t="s">
        <v>27</v>
      </c>
      <c r="B33">
        <v>3</v>
      </c>
      <c r="C33">
        <v>4</v>
      </c>
      <c r="D33">
        <v>4</v>
      </c>
      <c r="E33">
        <v>3.5</v>
      </c>
      <c r="F33">
        <v>4</v>
      </c>
      <c r="G33">
        <v>0.9</v>
      </c>
      <c r="H33">
        <v>17</v>
      </c>
    </row>
    <row r="34" spans="1:8">
      <c r="A34" t="s">
        <v>28</v>
      </c>
      <c r="B34">
        <v>4</v>
      </c>
      <c r="C34">
        <v>5</v>
      </c>
      <c r="D34">
        <v>5</v>
      </c>
      <c r="E34">
        <v>4.5</v>
      </c>
      <c r="F34">
        <v>5</v>
      </c>
      <c r="G34">
        <v>0.5</v>
      </c>
      <c r="H34">
        <v>2</v>
      </c>
    </row>
  </sheetData>
  <sortState ref="A3:H34">
    <sortCondition ref="A3:A34"/>
  </sortState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7"/>
  <sheetViews>
    <sheetView showGridLines="0" tabSelected="1" zoomScale="90" zoomScaleNormal="90" workbookViewId="0"/>
  </sheetViews>
  <sheetFormatPr defaultRowHeight="15"/>
  <cols>
    <col min="1" max="1" width="24.5703125" bestFit="1" customWidth="1"/>
    <col min="2" max="3" width="5.42578125" bestFit="1" customWidth="1"/>
    <col min="4" max="4" width="7.42578125" bestFit="1" customWidth="1"/>
    <col min="5" max="5" width="6.140625" bestFit="1" customWidth="1"/>
    <col min="6" max="6" width="12" bestFit="1" customWidth="1"/>
    <col min="7" max="7" width="8.5703125" bestFit="1" customWidth="1"/>
    <col min="8" max="8" width="12.140625" bestFit="1" customWidth="1"/>
    <col min="9" max="9" width="11.42578125" bestFit="1" customWidth="1"/>
    <col min="11" max="11" width="11.42578125" bestFit="1" customWidth="1"/>
    <col min="12" max="12" width="11.42578125" customWidth="1"/>
  </cols>
  <sheetData>
    <row r="1" spans="1:16">
      <c r="J1" s="2" t="s">
        <v>40</v>
      </c>
    </row>
    <row r="2" spans="1:16" ht="15.75" thickBo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12</v>
      </c>
      <c r="I2" s="2" t="s">
        <v>44</v>
      </c>
      <c r="J2" s="2"/>
      <c r="K2" s="2" t="s">
        <v>43</v>
      </c>
      <c r="L2" s="2" t="s">
        <v>1</v>
      </c>
      <c r="M2" s="2" t="s">
        <v>6</v>
      </c>
      <c r="N2" s="2" t="s">
        <v>12</v>
      </c>
    </row>
    <row r="3" spans="1:16" s="8" customFormat="1" ht="15.75" thickTop="1">
      <c r="A3" s="8" t="s">
        <v>7</v>
      </c>
      <c r="B3" s="8">
        <v>3</v>
      </c>
      <c r="C3" s="8">
        <v>4.5</v>
      </c>
      <c r="D3" s="8">
        <v>4.5</v>
      </c>
      <c r="E3" s="8">
        <v>4.5</v>
      </c>
      <c r="F3" s="8">
        <v>4.5</v>
      </c>
      <c r="G3" s="8">
        <v>1</v>
      </c>
      <c r="H3" s="8">
        <v>87</v>
      </c>
      <c r="I3" s="9">
        <v>1</v>
      </c>
      <c r="K3" s="8">
        <f>SUM(C3,D3,E3,F3)*I3</f>
        <v>18</v>
      </c>
      <c r="L3" s="8">
        <f t="shared" ref="L3:L34" si="0">B3*I3</f>
        <v>3</v>
      </c>
      <c r="M3" s="8">
        <f t="shared" ref="M3:M34" si="1">G3*I3</f>
        <v>1</v>
      </c>
      <c r="N3" s="8">
        <f t="shared" ref="N3:N35" si="2">IF(I3=1,H3*I3,10)</f>
        <v>87</v>
      </c>
      <c r="O3" s="8" t="s">
        <v>41</v>
      </c>
      <c r="P3" s="8">
        <f>10</f>
        <v>10</v>
      </c>
    </row>
    <row r="4" spans="1:16">
      <c r="A4" t="s">
        <v>8</v>
      </c>
      <c r="B4">
        <v>3</v>
      </c>
      <c r="C4">
        <v>3.5</v>
      </c>
      <c r="D4">
        <v>3</v>
      </c>
      <c r="E4">
        <v>3.5</v>
      </c>
      <c r="F4">
        <v>3.5</v>
      </c>
      <c r="G4">
        <v>0.7</v>
      </c>
      <c r="H4">
        <v>31</v>
      </c>
      <c r="I4" s="5">
        <v>0</v>
      </c>
      <c r="K4">
        <f t="shared" ref="K4:K34" si="3">SUM(C4,D4,E4,F4)*I4</f>
        <v>0</v>
      </c>
      <c r="L4">
        <f t="shared" si="0"/>
        <v>0</v>
      </c>
      <c r="M4">
        <f t="shared" si="1"/>
        <v>0</v>
      </c>
      <c r="N4">
        <f t="shared" si="2"/>
        <v>10</v>
      </c>
      <c r="O4" t="s">
        <v>41</v>
      </c>
      <c r="P4">
        <f>10</f>
        <v>10</v>
      </c>
    </row>
    <row r="5" spans="1:16">
      <c r="A5" t="s">
        <v>9</v>
      </c>
      <c r="B5">
        <v>4</v>
      </c>
      <c r="C5">
        <v>4</v>
      </c>
      <c r="D5">
        <v>4.5</v>
      </c>
      <c r="E5">
        <v>3.5</v>
      </c>
      <c r="F5">
        <v>4</v>
      </c>
      <c r="G5">
        <v>1.2</v>
      </c>
      <c r="H5">
        <v>41</v>
      </c>
      <c r="I5" s="5">
        <v>0</v>
      </c>
      <c r="K5">
        <f t="shared" si="3"/>
        <v>0</v>
      </c>
      <c r="L5">
        <f t="shared" si="0"/>
        <v>0</v>
      </c>
      <c r="M5">
        <f t="shared" si="1"/>
        <v>0</v>
      </c>
      <c r="N5">
        <f t="shared" si="2"/>
        <v>10</v>
      </c>
      <c r="O5" t="s">
        <v>41</v>
      </c>
      <c r="P5">
        <f>10</f>
        <v>10</v>
      </c>
    </row>
    <row r="6" spans="1:16">
      <c r="A6" t="s">
        <v>10</v>
      </c>
      <c r="B6">
        <v>2</v>
      </c>
      <c r="C6">
        <v>4.5</v>
      </c>
      <c r="D6">
        <v>4</v>
      </c>
      <c r="E6">
        <v>4</v>
      </c>
      <c r="F6">
        <v>3</v>
      </c>
      <c r="G6">
        <v>0.7</v>
      </c>
      <c r="H6">
        <v>41</v>
      </c>
      <c r="I6" s="5">
        <v>0</v>
      </c>
      <c r="K6">
        <f t="shared" si="3"/>
        <v>0</v>
      </c>
      <c r="L6">
        <f t="shared" si="0"/>
        <v>0</v>
      </c>
      <c r="M6">
        <f t="shared" si="1"/>
        <v>0</v>
      </c>
      <c r="N6">
        <f t="shared" si="2"/>
        <v>10</v>
      </c>
      <c r="O6" t="s">
        <v>41</v>
      </c>
      <c r="P6">
        <f>10</f>
        <v>10</v>
      </c>
    </row>
    <row r="7" spans="1:16">
      <c r="A7" t="s">
        <v>11</v>
      </c>
      <c r="B7">
        <v>2</v>
      </c>
      <c r="C7">
        <v>5</v>
      </c>
      <c r="D7">
        <v>5</v>
      </c>
      <c r="E7">
        <v>5</v>
      </c>
      <c r="F7">
        <v>5</v>
      </c>
      <c r="G7">
        <v>0.9</v>
      </c>
      <c r="H7">
        <v>2</v>
      </c>
      <c r="I7" s="5">
        <v>0</v>
      </c>
      <c r="K7">
        <f t="shared" si="3"/>
        <v>0</v>
      </c>
      <c r="L7">
        <f t="shared" si="0"/>
        <v>0</v>
      </c>
      <c r="M7">
        <f t="shared" si="1"/>
        <v>0</v>
      </c>
      <c r="N7">
        <f t="shared" si="2"/>
        <v>10</v>
      </c>
      <c r="O7" t="s">
        <v>41</v>
      </c>
      <c r="P7">
        <f>10</f>
        <v>10</v>
      </c>
    </row>
    <row r="8" spans="1:16">
      <c r="A8" t="s">
        <v>13</v>
      </c>
      <c r="B8">
        <v>5</v>
      </c>
      <c r="C8">
        <v>3.5</v>
      </c>
      <c r="D8">
        <v>3</v>
      </c>
      <c r="E8">
        <v>3</v>
      </c>
      <c r="F8">
        <v>4</v>
      </c>
      <c r="G8">
        <v>0.7</v>
      </c>
      <c r="H8">
        <v>40</v>
      </c>
      <c r="I8" s="5">
        <v>0</v>
      </c>
      <c r="K8">
        <f t="shared" si="3"/>
        <v>0</v>
      </c>
      <c r="L8">
        <f t="shared" si="0"/>
        <v>0</v>
      </c>
      <c r="M8">
        <f t="shared" si="1"/>
        <v>0</v>
      </c>
      <c r="N8">
        <f t="shared" si="2"/>
        <v>10</v>
      </c>
      <c r="O8" t="s">
        <v>41</v>
      </c>
      <c r="P8">
        <f>10</f>
        <v>10</v>
      </c>
    </row>
    <row r="9" spans="1:16">
      <c r="A9" t="s">
        <v>14</v>
      </c>
      <c r="B9">
        <v>3</v>
      </c>
      <c r="C9">
        <v>4</v>
      </c>
      <c r="D9">
        <v>4.5</v>
      </c>
      <c r="E9">
        <v>4</v>
      </c>
      <c r="F9">
        <v>4.5</v>
      </c>
      <c r="G9">
        <v>1.3</v>
      </c>
      <c r="H9">
        <v>3</v>
      </c>
      <c r="I9" s="5">
        <v>0</v>
      </c>
      <c r="K9">
        <f t="shared" si="3"/>
        <v>0</v>
      </c>
      <c r="L9">
        <f t="shared" si="0"/>
        <v>0</v>
      </c>
      <c r="M9">
        <f t="shared" si="1"/>
        <v>0</v>
      </c>
      <c r="N9">
        <f t="shared" si="2"/>
        <v>10</v>
      </c>
      <c r="O9" t="s">
        <v>41</v>
      </c>
      <c r="P9">
        <f>10</f>
        <v>10</v>
      </c>
    </row>
    <row r="10" spans="1:16">
      <c r="A10" t="s">
        <v>15</v>
      </c>
      <c r="B10">
        <v>4</v>
      </c>
      <c r="C10">
        <v>4.5</v>
      </c>
      <c r="D10">
        <v>3.5</v>
      </c>
      <c r="E10">
        <v>4</v>
      </c>
      <c r="F10">
        <v>4</v>
      </c>
      <c r="G10">
        <v>0.8</v>
      </c>
      <c r="H10">
        <v>75</v>
      </c>
      <c r="I10" s="5">
        <v>0</v>
      </c>
      <c r="K10">
        <f t="shared" si="3"/>
        <v>0</v>
      </c>
      <c r="L10">
        <f t="shared" si="0"/>
        <v>0</v>
      </c>
      <c r="M10">
        <f t="shared" si="1"/>
        <v>0</v>
      </c>
      <c r="N10">
        <f t="shared" si="2"/>
        <v>10</v>
      </c>
      <c r="O10" t="s">
        <v>41</v>
      </c>
      <c r="P10">
        <f>10</f>
        <v>10</v>
      </c>
    </row>
    <row r="11" spans="1:16">
      <c r="A11" t="s">
        <v>17</v>
      </c>
      <c r="B11">
        <v>4</v>
      </c>
      <c r="C11">
        <v>4</v>
      </c>
      <c r="D11">
        <v>3.5</v>
      </c>
      <c r="E11">
        <v>3.5</v>
      </c>
      <c r="F11">
        <v>3.5</v>
      </c>
      <c r="G11">
        <v>0.4</v>
      </c>
      <c r="H11">
        <v>29</v>
      </c>
      <c r="I11" s="5">
        <v>0</v>
      </c>
      <c r="K11">
        <f t="shared" si="3"/>
        <v>0</v>
      </c>
      <c r="L11">
        <f t="shared" si="0"/>
        <v>0</v>
      </c>
      <c r="M11">
        <f t="shared" si="1"/>
        <v>0</v>
      </c>
      <c r="N11">
        <f t="shared" si="2"/>
        <v>10</v>
      </c>
      <c r="O11" t="s">
        <v>41</v>
      </c>
      <c r="P11">
        <f>10</f>
        <v>10</v>
      </c>
    </row>
    <row r="12" spans="1:16">
      <c r="A12" t="s">
        <v>16</v>
      </c>
      <c r="B12">
        <v>2</v>
      </c>
      <c r="C12">
        <v>3.5</v>
      </c>
      <c r="D12">
        <v>3</v>
      </c>
      <c r="E12">
        <v>3</v>
      </c>
      <c r="F12">
        <v>3</v>
      </c>
      <c r="G12">
        <v>0.9</v>
      </c>
      <c r="H12">
        <v>17</v>
      </c>
      <c r="I12" s="5">
        <v>0</v>
      </c>
      <c r="K12">
        <f t="shared" si="3"/>
        <v>0</v>
      </c>
      <c r="L12">
        <f t="shared" si="0"/>
        <v>0</v>
      </c>
      <c r="M12">
        <f t="shared" si="1"/>
        <v>0</v>
      </c>
      <c r="N12">
        <f t="shared" si="2"/>
        <v>10</v>
      </c>
      <c r="O12" t="s">
        <v>41</v>
      </c>
      <c r="P12">
        <f>10</f>
        <v>10</v>
      </c>
    </row>
    <row r="13" spans="1:16">
      <c r="A13" t="s">
        <v>18</v>
      </c>
      <c r="B13">
        <v>2</v>
      </c>
      <c r="C13">
        <v>4</v>
      </c>
      <c r="D13">
        <v>3.5</v>
      </c>
      <c r="E13">
        <v>4.5</v>
      </c>
      <c r="F13">
        <v>3.5</v>
      </c>
      <c r="G13">
        <v>0.8</v>
      </c>
      <c r="H13">
        <v>21</v>
      </c>
      <c r="I13" s="5">
        <v>0</v>
      </c>
      <c r="K13">
        <f t="shared" si="3"/>
        <v>0</v>
      </c>
      <c r="L13">
        <f t="shared" si="0"/>
        <v>0</v>
      </c>
      <c r="M13">
        <f t="shared" si="1"/>
        <v>0</v>
      </c>
      <c r="N13">
        <f t="shared" si="2"/>
        <v>10</v>
      </c>
      <c r="O13" t="s">
        <v>41</v>
      </c>
      <c r="P13">
        <f>10</f>
        <v>10</v>
      </c>
    </row>
    <row r="14" spans="1:16">
      <c r="A14" t="s">
        <v>19</v>
      </c>
      <c r="B14">
        <v>5</v>
      </c>
      <c r="C14">
        <v>4.5</v>
      </c>
      <c r="D14">
        <v>4</v>
      </c>
      <c r="E14">
        <v>4.5</v>
      </c>
      <c r="F14">
        <v>4</v>
      </c>
      <c r="G14">
        <v>0.9</v>
      </c>
      <c r="H14">
        <v>54</v>
      </c>
      <c r="I14" s="5">
        <v>0</v>
      </c>
      <c r="K14">
        <f t="shared" si="3"/>
        <v>0</v>
      </c>
      <c r="L14">
        <f t="shared" si="0"/>
        <v>0</v>
      </c>
      <c r="M14">
        <f t="shared" si="1"/>
        <v>0</v>
      </c>
      <c r="N14">
        <f t="shared" si="2"/>
        <v>10</v>
      </c>
      <c r="O14" t="s">
        <v>41</v>
      </c>
      <c r="P14">
        <f>10</f>
        <v>10</v>
      </c>
    </row>
    <row r="15" spans="1:16">
      <c r="A15" t="s">
        <v>20</v>
      </c>
      <c r="B15">
        <v>5</v>
      </c>
      <c r="C15">
        <v>3</v>
      </c>
      <c r="D15">
        <v>2.5</v>
      </c>
      <c r="E15">
        <v>3</v>
      </c>
      <c r="F15">
        <v>4</v>
      </c>
      <c r="G15">
        <v>1.2</v>
      </c>
      <c r="H15">
        <v>12</v>
      </c>
      <c r="I15" s="5">
        <v>0</v>
      </c>
      <c r="K15">
        <f t="shared" si="3"/>
        <v>0</v>
      </c>
      <c r="L15">
        <f t="shared" si="0"/>
        <v>0</v>
      </c>
      <c r="M15">
        <f t="shared" si="1"/>
        <v>0</v>
      </c>
      <c r="N15">
        <f t="shared" si="2"/>
        <v>10</v>
      </c>
      <c r="O15" t="s">
        <v>41</v>
      </c>
      <c r="P15">
        <f>10</f>
        <v>10</v>
      </c>
    </row>
    <row r="16" spans="1:16">
      <c r="A16" t="s">
        <v>21</v>
      </c>
      <c r="B16">
        <v>2</v>
      </c>
      <c r="C16">
        <v>4</v>
      </c>
      <c r="D16">
        <v>5</v>
      </c>
      <c r="E16">
        <v>4.5</v>
      </c>
      <c r="F16">
        <v>5</v>
      </c>
      <c r="G16">
        <v>0.8</v>
      </c>
      <c r="H16">
        <v>5</v>
      </c>
      <c r="I16" s="5">
        <v>0</v>
      </c>
      <c r="K16">
        <f t="shared" si="3"/>
        <v>0</v>
      </c>
      <c r="L16">
        <f t="shared" si="0"/>
        <v>0</v>
      </c>
      <c r="M16">
        <f t="shared" si="1"/>
        <v>0</v>
      </c>
      <c r="N16">
        <f t="shared" si="2"/>
        <v>10</v>
      </c>
      <c r="O16" t="s">
        <v>41</v>
      </c>
      <c r="P16">
        <f>10</f>
        <v>10</v>
      </c>
    </row>
    <row r="17" spans="1:16" s="8" customFormat="1">
      <c r="A17" s="8" t="s">
        <v>22</v>
      </c>
      <c r="B17" s="8">
        <v>1</v>
      </c>
      <c r="C17" s="8">
        <v>4.5</v>
      </c>
      <c r="D17" s="8">
        <v>4.5</v>
      </c>
      <c r="E17" s="8">
        <v>4</v>
      </c>
      <c r="F17" s="8">
        <v>4</v>
      </c>
      <c r="G17" s="8">
        <v>0.8</v>
      </c>
      <c r="H17" s="8">
        <v>21</v>
      </c>
      <c r="I17" s="10">
        <v>1</v>
      </c>
      <c r="K17" s="8">
        <f t="shared" si="3"/>
        <v>17</v>
      </c>
      <c r="L17" s="8">
        <f t="shared" si="0"/>
        <v>1</v>
      </c>
      <c r="M17" s="8">
        <f t="shared" si="1"/>
        <v>0.8</v>
      </c>
      <c r="N17" s="8">
        <f t="shared" si="2"/>
        <v>21</v>
      </c>
      <c r="O17" s="8" t="s">
        <v>41</v>
      </c>
      <c r="P17" s="8">
        <f>10</f>
        <v>10</v>
      </c>
    </row>
    <row r="18" spans="1:16">
      <c r="A18" t="s">
        <v>23</v>
      </c>
      <c r="B18">
        <v>4</v>
      </c>
      <c r="C18">
        <v>3.5</v>
      </c>
      <c r="D18">
        <v>3.5</v>
      </c>
      <c r="E18">
        <v>3</v>
      </c>
      <c r="F18">
        <v>3.5</v>
      </c>
      <c r="G18">
        <v>0.7</v>
      </c>
      <c r="H18">
        <v>24</v>
      </c>
      <c r="I18" s="5">
        <v>0</v>
      </c>
      <c r="K18">
        <f t="shared" si="3"/>
        <v>0</v>
      </c>
      <c r="L18">
        <f t="shared" si="0"/>
        <v>0</v>
      </c>
      <c r="M18">
        <f t="shared" si="1"/>
        <v>0</v>
      </c>
      <c r="N18">
        <f t="shared" si="2"/>
        <v>10</v>
      </c>
      <c r="O18" t="s">
        <v>41</v>
      </c>
      <c r="P18">
        <f>10</f>
        <v>10</v>
      </c>
    </row>
    <row r="19" spans="1:16">
      <c r="A19" t="s">
        <v>24</v>
      </c>
      <c r="B19">
        <v>2</v>
      </c>
      <c r="C19">
        <v>3.5</v>
      </c>
      <c r="D19">
        <v>3.5</v>
      </c>
      <c r="E19">
        <v>3</v>
      </c>
      <c r="F19">
        <v>3.5</v>
      </c>
      <c r="G19">
        <v>0.5</v>
      </c>
      <c r="H19">
        <v>10</v>
      </c>
      <c r="I19" s="5">
        <v>0</v>
      </c>
      <c r="K19">
        <f t="shared" si="3"/>
        <v>0</v>
      </c>
      <c r="L19">
        <f t="shared" si="0"/>
        <v>0</v>
      </c>
      <c r="M19">
        <f t="shared" si="1"/>
        <v>0</v>
      </c>
      <c r="N19">
        <f t="shared" si="2"/>
        <v>10</v>
      </c>
      <c r="O19" t="s">
        <v>41</v>
      </c>
      <c r="P19">
        <f>10</f>
        <v>10</v>
      </c>
    </row>
    <row r="20" spans="1:16">
      <c r="A20" t="s">
        <v>25</v>
      </c>
      <c r="B20">
        <v>5</v>
      </c>
      <c r="C20">
        <v>4</v>
      </c>
      <c r="D20">
        <v>4</v>
      </c>
      <c r="E20">
        <v>3.5</v>
      </c>
      <c r="F20">
        <v>4.5</v>
      </c>
      <c r="G20">
        <v>1.1000000000000001</v>
      </c>
      <c r="H20">
        <v>29</v>
      </c>
      <c r="I20" s="5">
        <v>0</v>
      </c>
      <c r="K20">
        <f t="shared" si="3"/>
        <v>0</v>
      </c>
      <c r="L20">
        <f t="shared" si="0"/>
        <v>0</v>
      </c>
      <c r="M20">
        <f t="shared" si="1"/>
        <v>0</v>
      </c>
      <c r="N20">
        <f t="shared" si="2"/>
        <v>10</v>
      </c>
      <c r="O20" t="s">
        <v>41</v>
      </c>
      <c r="P20">
        <f>10</f>
        <v>10</v>
      </c>
    </row>
    <row r="21" spans="1:16">
      <c r="A21" t="s">
        <v>26</v>
      </c>
      <c r="B21">
        <v>3</v>
      </c>
      <c r="C21">
        <v>3.5</v>
      </c>
      <c r="D21">
        <v>3.5</v>
      </c>
      <c r="E21">
        <v>3</v>
      </c>
      <c r="F21">
        <v>4</v>
      </c>
      <c r="G21">
        <v>1.2</v>
      </c>
      <c r="H21">
        <v>61</v>
      </c>
      <c r="I21" s="5">
        <v>0</v>
      </c>
      <c r="K21">
        <f t="shared" si="3"/>
        <v>0</v>
      </c>
      <c r="L21">
        <f t="shared" si="0"/>
        <v>0</v>
      </c>
      <c r="M21">
        <f t="shared" si="1"/>
        <v>0</v>
      </c>
      <c r="N21">
        <f t="shared" si="2"/>
        <v>10</v>
      </c>
      <c r="O21" t="s">
        <v>41</v>
      </c>
      <c r="P21">
        <f>10</f>
        <v>10</v>
      </c>
    </row>
    <row r="22" spans="1:16">
      <c r="A22" t="s">
        <v>27</v>
      </c>
      <c r="B22">
        <v>3</v>
      </c>
      <c r="C22">
        <v>4</v>
      </c>
      <c r="D22">
        <v>4</v>
      </c>
      <c r="E22">
        <v>3.5</v>
      </c>
      <c r="F22">
        <v>4</v>
      </c>
      <c r="G22">
        <v>0.9</v>
      </c>
      <c r="H22">
        <v>17</v>
      </c>
      <c r="I22" s="5">
        <v>0</v>
      </c>
      <c r="K22">
        <f t="shared" si="3"/>
        <v>0</v>
      </c>
      <c r="L22">
        <f t="shared" si="0"/>
        <v>0</v>
      </c>
      <c r="M22">
        <f t="shared" si="1"/>
        <v>0</v>
      </c>
      <c r="N22">
        <f t="shared" si="2"/>
        <v>10</v>
      </c>
      <c r="O22" t="s">
        <v>41</v>
      </c>
      <c r="P22">
        <f>10</f>
        <v>10</v>
      </c>
    </row>
    <row r="23" spans="1:16">
      <c r="A23" t="s">
        <v>28</v>
      </c>
      <c r="B23">
        <v>4</v>
      </c>
      <c r="C23">
        <v>5</v>
      </c>
      <c r="D23">
        <v>5</v>
      </c>
      <c r="E23">
        <v>4.5</v>
      </c>
      <c r="F23">
        <v>5</v>
      </c>
      <c r="G23">
        <v>0.5</v>
      </c>
      <c r="H23">
        <v>2</v>
      </c>
      <c r="I23" s="5">
        <v>0</v>
      </c>
      <c r="K23">
        <f t="shared" si="3"/>
        <v>0</v>
      </c>
      <c r="L23">
        <f t="shared" si="0"/>
        <v>0</v>
      </c>
      <c r="M23">
        <f t="shared" si="1"/>
        <v>0</v>
      </c>
      <c r="N23">
        <f t="shared" si="2"/>
        <v>10</v>
      </c>
      <c r="O23" t="s">
        <v>41</v>
      </c>
      <c r="P23">
        <f>10</f>
        <v>10</v>
      </c>
    </row>
    <row r="24" spans="1:16">
      <c r="A24" t="s">
        <v>29</v>
      </c>
      <c r="B24">
        <v>3</v>
      </c>
      <c r="C24">
        <v>4</v>
      </c>
      <c r="D24">
        <v>4</v>
      </c>
      <c r="E24">
        <v>4</v>
      </c>
      <c r="F24">
        <v>4</v>
      </c>
      <c r="G24">
        <v>0.7</v>
      </c>
      <c r="H24">
        <v>31</v>
      </c>
      <c r="I24" s="5">
        <v>0</v>
      </c>
      <c r="K24">
        <f t="shared" si="3"/>
        <v>0</v>
      </c>
      <c r="L24">
        <f t="shared" si="0"/>
        <v>0</v>
      </c>
      <c r="M24">
        <f t="shared" si="1"/>
        <v>0</v>
      </c>
      <c r="N24">
        <f t="shared" si="2"/>
        <v>10</v>
      </c>
      <c r="O24" t="s">
        <v>41</v>
      </c>
      <c r="P24">
        <f>10</f>
        <v>10</v>
      </c>
    </row>
    <row r="25" spans="1:16">
      <c r="A25" t="s">
        <v>30</v>
      </c>
      <c r="B25">
        <v>5</v>
      </c>
      <c r="C25">
        <v>4</v>
      </c>
      <c r="D25">
        <v>4</v>
      </c>
      <c r="E25">
        <v>3</v>
      </c>
      <c r="F25">
        <v>4.5</v>
      </c>
      <c r="G25">
        <v>0.6</v>
      </c>
      <c r="H25">
        <v>4</v>
      </c>
      <c r="I25" s="5">
        <v>0</v>
      </c>
      <c r="K25">
        <f t="shared" si="3"/>
        <v>0</v>
      </c>
      <c r="L25">
        <f t="shared" si="0"/>
        <v>0</v>
      </c>
      <c r="M25">
        <f t="shared" si="1"/>
        <v>0</v>
      </c>
      <c r="N25">
        <f t="shared" si="2"/>
        <v>10</v>
      </c>
      <c r="O25" t="s">
        <v>41</v>
      </c>
      <c r="P25">
        <f>10</f>
        <v>10</v>
      </c>
    </row>
    <row r="26" spans="1:16">
      <c r="A26" t="s">
        <v>31</v>
      </c>
      <c r="B26">
        <v>3</v>
      </c>
      <c r="C26">
        <v>4</v>
      </c>
      <c r="D26">
        <v>3.5</v>
      </c>
      <c r="E26">
        <v>4</v>
      </c>
      <c r="F26">
        <v>4</v>
      </c>
      <c r="G26">
        <v>0.5</v>
      </c>
      <c r="H26">
        <v>23</v>
      </c>
      <c r="I26" s="5">
        <v>0</v>
      </c>
      <c r="K26">
        <f t="shared" si="3"/>
        <v>0</v>
      </c>
      <c r="L26">
        <f t="shared" si="0"/>
        <v>0</v>
      </c>
      <c r="M26">
        <f t="shared" si="1"/>
        <v>0</v>
      </c>
      <c r="N26">
        <f t="shared" si="2"/>
        <v>10</v>
      </c>
      <c r="O26" t="s">
        <v>41</v>
      </c>
      <c r="P26">
        <f>10</f>
        <v>10</v>
      </c>
    </row>
    <row r="27" spans="1:16">
      <c r="A27" t="s">
        <v>32</v>
      </c>
      <c r="B27">
        <v>3</v>
      </c>
      <c r="C27">
        <v>4</v>
      </c>
      <c r="D27">
        <v>4.5</v>
      </c>
      <c r="E27">
        <v>3.5</v>
      </c>
      <c r="F27">
        <v>4</v>
      </c>
      <c r="G27">
        <v>0.7</v>
      </c>
      <c r="H27">
        <v>9</v>
      </c>
      <c r="I27" s="5">
        <v>0</v>
      </c>
      <c r="K27">
        <f t="shared" si="3"/>
        <v>0</v>
      </c>
      <c r="L27">
        <f t="shared" si="0"/>
        <v>0</v>
      </c>
      <c r="M27">
        <f t="shared" si="1"/>
        <v>0</v>
      </c>
      <c r="N27">
        <f t="shared" si="2"/>
        <v>10</v>
      </c>
      <c r="O27" t="s">
        <v>41</v>
      </c>
      <c r="P27">
        <f>10</f>
        <v>10</v>
      </c>
    </row>
    <row r="28" spans="1:16">
      <c r="A28" t="s">
        <v>33</v>
      </c>
      <c r="B28">
        <v>3</v>
      </c>
      <c r="C28">
        <v>4</v>
      </c>
      <c r="D28">
        <v>4</v>
      </c>
      <c r="E28">
        <v>4.5</v>
      </c>
      <c r="F28">
        <v>3.5</v>
      </c>
      <c r="G28">
        <v>0.9</v>
      </c>
      <c r="H28">
        <v>16</v>
      </c>
      <c r="I28" s="5">
        <v>0</v>
      </c>
      <c r="K28">
        <f t="shared" si="3"/>
        <v>0</v>
      </c>
      <c r="L28">
        <f t="shared" si="0"/>
        <v>0</v>
      </c>
      <c r="M28">
        <f t="shared" si="1"/>
        <v>0</v>
      </c>
      <c r="N28">
        <f t="shared" si="2"/>
        <v>10</v>
      </c>
      <c r="O28" t="s">
        <v>41</v>
      </c>
      <c r="P28">
        <f>10</f>
        <v>10</v>
      </c>
    </row>
    <row r="29" spans="1:16">
      <c r="A29" t="s">
        <v>34</v>
      </c>
      <c r="B29">
        <v>3</v>
      </c>
      <c r="C29">
        <v>3.5</v>
      </c>
      <c r="D29">
        <v>3.5</v>
      </c>
      <c r="E29">
        <v>3.5</v>
      </c>
      <c r="F29">
        <v>4</v>
      </c>
      <c r="G29">
        <v>0.7</v>
      </c>
      <c r="H29">
        <v>28</v>
      </c>
      <c r="I29" s="5">
        <v>0</v>
      </c>
      <c r="K29">
        <f t="shared" si="3"/>
        <v>0</v>
      </c>
      <c r="L29">
        <f t="shared" si="0"/>
        <v>0</v>
      </c>
      <c r="M29">
        <f t="shared" si="1"/>
        <v>0</v>
      </c>
      <c r="N29">
        <f t="shared" si="2"/>
        <v>10</v>
      </c>
      <c r="O29" t="s">
        <v>41</v>
      </c>
      <c r="P29">
        <f>10</f>
        <v>10</v>
      </c>
    </row>
    <row r="30" spans="1:16">
      <c r="A30" t="s">
        <v>35</v>
      </c>
      <c r="B30">
        <v>4</v>
      </c>
      <c r="C30">
        <v>3.5</v>
      </c>
      <c r="D30">
        <v>2.5</v>
      </c>
      <c r="E30">
        <v>3</v>
      </c>
      <c r="F30">
        <v>3.5</v>
      </c>
      <c r="G30">
        <v>1</v>
      </c>
      <c r="H30">
        <v>27</v>
      </c>
      <c r="I30" s="5">
        <v>0</v>
      </c>
      <c r="K30">
        <f t="shared" si="3"/>
        <v>0</v>
      </c>
      <c r="L30">
        <f t="shared" si="0"/>
        <v>0</v>
      </c>
      <c r="M30">
        <f t="shared" si="1"/>
        <v>0</v>
      </c>
      <c r="N30">
        <f t="shared" si="2"/>
        <v>10</v>
      </c>
      <c r="O30" t="s">
        <v>41</v>
      </c>
      <c r="P30">
        <f>10</f>
        <v>10</v>
      </c>
    </row>
    <row r="31" spans="1:16" s="8" customFormat="1">
      <c r="A31" s="8" t="s">
        <v>36</v>
      </c>
      <c r="B31" s="8">
        <v>3</v>
      </c>
      <c r="C31" s="8">
        <v>4.5</v>
      </c>
      <c r="D31" s="8">
        <v>4.5</v>
      </c>
      <c r="E31" s="8">
        <v>4.5</v>
      </c>
      <c r="F31" s="8">
        <v>4.5</v>
      </c>
      <c r="G31" s="8">
        <v>0.8</v>
      </c>
      <c r="H31" s="8">
        <v>17</v>
      </c>
      <c r="I31" s="10">
        <v>1</v>
      </c>
      <c r="K31" s="8">
        <f t="shared" si="3"/>
        <v>18</v>
      </c>
      <c r="L31" s="8">
        <f t="shared" si="0"/>
        <v>3</v>
      </c>
      <c r="M31" s="8">
        <f t="shared" si="1"/>
        <v>0.8</v>
      </c>
      <c r="N31" s="8">
        <f t="shared" si="2"/>
        <v>17</v>
      </c>
      <c r="O31" s="8" t="s">
        <v>41</v>
      </c>
      <c r="P31" s="8">
        <f>10</f>
        <v>10</v>
      </c>
    </row>
    <row r="32" spans="1:16">
      <c r="A32" t="s">
        <v>37</v>
      </c>
      <c r="B32">
        <v>4</v>
      </c>
      <c r="C32">
        <v>3.5</v>
      </c>
      <c r="D32">
        <v>3.5</v>
      </c>
      <c r="E32">
        <v>3</v>
      </c>
      <c r="F32">
        <v>3.5</v>
      </c>
      <c r="G32">
        <v>0.6</v>
      </c>
      <c r="H32">
        <v>53</v>
      </c>
      <c r="I32" s="5">
        <v>0</v>
      </c>
      <c r="K32">
        <f t="shared" si="3"/>
        <v>0</v>
      </c>
      <c r="L32">
        <f t="shared" si="0"/>
        <v>0</v>
      </c>
      <c r="M32">
        <f t="shared" si="1"/>
        <v>0</v>
      </c>
      <c r="N32">
        <f t="shared" si="2"/>
        <v>10</v>
      </c>
      <c r="O32" t="s">
        <v>41</v>
      </c>
      <c r="P32">
        <f>10</f>
        <v>10</v>
      </c>
    </row>
    <row r="33" spans="1:16">
      <c r="A33" t="s">
        <v>38</v>
      </c>
      <c r="B33">
        <v>4</v>
      </c>
      <c r="C33">
        <v>4</v>
      </c>
      <c r="D33">
        <v>3.5</v>
      </c>
      <c r="E33">
        <v>3.5</v>
      </c>
      <c r="F33">
        <v>4</v>
      </c>
      <c r="G33">
        <v>1</v>
      </c>
      <c r="H33">
        <v>26</v>
      </c>
      <c r="I33" s="5">
        <v>0</v>
      </c>
      <c r="K33">
        <f t="shared" si="3"/>
        <v>0</v>
      </c>
      <c r="L33">
        <f t="shared" si="0"/>
        <v>0</v>
      </c>
      <c r="M33">
        <f t="shared" si="1"/>
        <v>0</v>
      </c>
      <c r="N33">
        <f t="shared" si="2"/>
        <v>10</v>
      </c>
      <c r="O33" t="s">
        <v>41</v>
      </c>
      <c r="P33">
        <f>10</f>
        <v>10</v>
      </c>
    </row>
    <row r="34" spans="1:16" ht="15.75" thickBot="1">
      <c r="A34" s="1" t="s">
        <v>39</v>
      </c>
      <c r="B34" s="1">
        <v>3</v>
      </c>
      <c r="C34" s="1">
        <v>4</v>
      </c>
      <c r="D34" s="1">
        <v>2.5</v>
      </c>
      <c r="E34" s="1">
        <v>3.5</v>
      </c>
      <c r="F34" s="1">
        <v>4</v>
      </c>
      <c r="G34" s="1">
        <v>0.5</v>
      </c>
      <c r="H34" s="1">
        <v>3</v>
      </c>
      <c r="I34" s="6">
        <v>0</v>
      </c>
      <c r="K34">
        <f t="shared" si="3"/>
        <v>0</v>
      </c>
      <c r="L34">
        <f t="shared" si="0"/>
        <v>0</v>
      </c>
      <c r="M34">
        <f t="shared" si="1"/>
        <v>0</v>
      </c>
      <c r="N34">
        <f t="shared" si="2"/>
        <v>10</v>
      </c>
      <c r="O34" t="s">
        <v>41</v>
      </c>
      <c r="P34">
        <f>10</f>
        <v>10</v>
      </c>
    </row>
    <row r="35" spans="1:16" ht="15.75" thickTop="1">
      <c r="A35" s="1"/>
      <c r="B35" s="1"/>
      <c r="C35" s="1"/>
      <c r="D35" s="1"/>
      <c r="E35" s="1"/>
      <c r="F35" s="1"/>
      <c r="G35" s="1"/>
      <c r="H35" s="1"/>
      <c r="I35" s="7">
        <f>SUM(I3:I34)</f>
        <v>3</v>
      </c>
      <c r="L35">
        <f>MAX(L3:L34)</f>
        <v>3</v>
      </c>
      <c r="M35">
        <f>MAX(M3:M34)</f>
        <v>1</v>
      </c>
      <c r="N35">
        <f t="shared" si="2"/>
        <v>10</v>
      </c>
      <c r="O35" t="s">
        <v>41</v>
      </c>
      <c r="P35">
        <f>10</f>
        <v>10</v>
      </c>
    </row>
    <row r="36" spans="1:16" ht="15.75" thickBot="1">
      <c r="I36" s="3" t="s">
        <v>45</v>
      </c>
      <c r="L36" t="s">
        <v>42</v>
      </c>
      <c r="M36" t="s">
        <v>42</v>
      </c>
    </row>
    <row r="37" spans="1:16" ht="15.75" thickBot="1">
      <c r="I37">
        <v>3</v>
      </c>
      <c r="K37" s="4">
        <f>SUM(K3:K34)</f>
        <v>53</v>
      </c>
      <c r="L37" s="7">
        <v>4</v>
      </c>
      <c r="M37">
        <v>1</v>
      </c>
    </row>
  </sheetData>
  <pageMargins left="0.7" right="0.7" top="0.75" bottom="0.75" header="0.3" footer="0.3"/>
  <pageSetup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M5"/>
  <sheetViews>
    <sheetView workbookViewId="0">
      <selection activeCell="E15" sqref="E15"/>
    </sheetView>
  </sheetViews>
  <sheetFormatPr defaultRowHeight="15"/>
  <cols>
    <col min="1" max="1" width="4.42578125" style="12" customWidth="1"/>
    <col min="2" max="2" width="20.7109375" style="12" customWidth="1"/>
    <col min="3" max="3" width="9.140625" style="12"/>
    <col min="4" max="4" width="10.28515625" style="12" customWidth="1"/>
    <col min="5" max="5" width="12.85546875" style="12" customWidth="1"/>
    <col min="6" max="7" width="9.140625" style="12"/>
    <col min="8" max="8" width="10.5703125" style="12" customWidth="1"/>
    <col min="9" max="9" width="12" style="12" bestFit="1" customWidth="1"/>
    <col min="10" max="10" width="11.42578125" style="12" bestFit="1" customWidth="1"/>
    <col min="11" max="16384" width="9.140625" style="12"/>
  </cols>
  <sheetData>
    <row r="2" spans="2:13">
      <c r="B2" s="13" t="s">
        <v>0</v>
      </c>
      <c r="C2" s="15" t="s">
        <v>1</v>
      </c>
      <c r="D2" s="15" t="s">
        <v>6</v>
      </c>
      <c r="E2" s="15" t="s">
        <v>12</v>
      </c>
      <c r="F2" s="15" t="s">
        <v>2</v>
      </c>
      <c r="G2" s="15" t="s">
        <v>3</v>
      </c>
      <c r="H2" s="15" t="s">
        <v>4</v>
      </c>
      <c r="I2" s="15" t="s">
        <v>5</v>
      </c>
      <c r="J2" s="15" t="s">
        <v>43</v>
      </c>
      <c r="K2" s="11"/>
      <c r="L2" s="11"/>
      <c r="M2" s="11"/>
    </row>
    <row r="3" spans="2:13">
      <c r="B3" s="14" t="s">
        <v>7</v>
      </c>
      <c r="C3" s="14">
        <v>3</v>
      </c>
      <c r="D3" s="14">
        <v>1</v>
      </c>
      <c r="E3" s="14">
        <v>87</v>
      </c>
      <c r="F3" s="14">
        <v>4.5</v>
      </c>
      <c r="G3" s="14">
        <v>4.5</v>
      </c>
      <c r="H3" s="14">
        <v>4.5</v>
      </c>
      <c r="I3" s="14">
        <v>4.5</v>
      </c>
      <c r="J3" s="14">
        <v>18</v>
      </c>
    </row>
    <row r="4" spans="2:13">
      <c r="B4" s="14" t="s">
        <v>36</v>
      </c>
      <c r="C4" s="14">
        <v>3</v>
      </c>
      <c r="D4" s="14">
        <v>0.8</v>
      </c>
      <c r="E4" s="14">
        <v>17</v>
      </c>
      <c r="F4" s="14">
        <v>4.5</v>
      </c>
      <c r="G4" s="14">
        <v>4.5</v>
      </c>
      <c r="H4" s="14">
        <v>4.5</v>
      </c>
      <c r="I4" s="14">
        <v>4.5</v>
      </c>
      <c r="J4" s="14">
        <v>18</v>
      </c>
    </row>
    <row r="5" spans="2:13">
      <c r="B5" s="14" t="s">
        <v>22</v>
      </c>
      <c r="C5" s="14">
        <v>1</v>
      </c>
      <c r="D5" s="14">
        <v>0.8</v>
      </c>
      <c r="E5" s="14">
        <v>21</v>
      </c>
      <c r="F5" s="14">
        <v>4.5</v>
      </c>
      <c r="G5" s="14">
        <v>4.5</v>
      </c>
      <c r="H5" s="14">
        <v>4</v>
      </c>
      <c r="I5" s="14">
        <v>4</v>
      </c>
      <c r="J5" s="14">
        <v>17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Solver Model</vt:lpstr>
      <vt:lpstr>solution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2009-11-23T20:13:18Z</dcterms:created>
  <dcterms:modified xsi:type="dcterms:W3CDTF">2009-12-07T20:58:59Z</dcterms:modified>
</cp:coreProperties>
</file>